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AA828ACA-246D-4153-B584-00868EA9C8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2" sheetId="5" r:id="rId1"/>
    <sheet name="2023" sheetId="6" r:id="rId2"/>
  </sheets>
  <calcPr calcId="181029"/>
</workbook>
</file>

<file path=xl/calcChain.xml><?xml version="1.0" encoding="utf-8"?>
<calcChain xmlns="http://schemas.openxmlformats.org/spreadsheetml/2006/main">
  <c r="I8" i="6" l="1"/>
  <c r="I9" i="6"/>
  <c r="I10" i="6"/>
  <c r="I11" i="6"/>
  <c r="I12" i="6"/>
  <c r="I13" i="6"/>
  <c r="I14" i="6"/>
  <c r="I15" i="6"/>
  <c r="I16" i="6"/>
  <c r="I17" i="6"/>
  <c r="I18" i="6"/>
  <c r="K7" i="6"/>
  <c r="I7" i="6"/>
  <c r="J19" i="6"/>
  <c r="E19" i="6"/>
  <c r="C19" i="6"/>
  <c r="L7" i="6" l="1"/>
  <c r="B8" i="6"/>
  <c r="H14" i="5"/>
  <c r="H13" i="5"/>
  <c r="H12" i="5"/>
  <c r="H11" i="5"/>
  <c r="H10" i="5"/>
  <c r="H9" i="5"/>
  <c r="H8" i="5"/>
  <c r="H15" i="5"/>
  <c r="H16" i="5"/>
  <c r="H17" i="5"/>
  <c r="H18" i="5"/>
  <c r="H7" i="5"/>
  <c r="K8" i="6" l="1"/>
  <c r="L8" i="6" s="1"/>
  <c r="J7" i="5"/>
  <c r="K7" i="5" s="1"/>
  <c r="F19" i="5"/>
  <c r="B9" i="6" l="1"/>
  <c r="K9" i="6" s="1"/>
  <c r="I19" i="5"/>
  <c r="D19" i="5"/>
  <c r="C19" i="5"/>
  <c r="B8" i="5"/>
  <c r="L9" i="6" l="1"/>
  <c r="B10" i="6"/>
  <c r="K10" i="6" s="1"/>
  <c r="J8" i="5"/>
  <c r="K8" i="5" s="1"/>
  <c r="L10" i="6" l="1"/>
  <c r="B11" i="6"/>
  <c r="K11" i="6" s="1"/>
  <c r="B9" i="5"/>
  <c r="L11" i="6" l="1"/>
  <c r="B12" i="6"/>
  <c r="K12" i="6"/>
  <c r="L12" i="6" s="1"/>
  <c r="J9" i="5"/>
  <c r="B10" i="5" s="1"/>
  <c r="J10" i="5" s="1"/>
  <c r="K10" i="5" s="1"/>
  <c r="B13" i="6" l="1"/>
  <c r="K13" i="6"/>
  <c r="L13" i="6" s="1"/>
  <c r="K9" i="5"/>
  <c r="B11" i="5"/>
  <c r="J11" i="5" s="1"/>
  <c r="B12" i="5" s="1"/>
  <c r="B14" i="6" l="1"/>
  <c r="K14" i="6"/>
  <c r="B15" i="6" s="1"/>
  <c r="K15" i="6" s="1"/>
  <c r="K11" i="5"/>
  <c r="J12" i="5"/>
  <c r="K12" i="5" s="1"/>
  <c r="L14" i="6" l="1"/>
  <c r="L15" i="6"/>
  <c r="B16" i="6"/>
  <c r="K16" i="6" s="1"/>
  <c r="L16" i="6" s="1"/>
  <c r="B13" i="5"/>
  <c r="J13" i="5" s="1"/>
  <c r="B14" i="5" s="1"/>
  <c r="J14" i="5" s="1"/>
  <c r="B17" i="6" l="1"/>
  <c r="K17" i="6" s="1"/>
  <c r="B18" i="6" s="1"/>
  <c r="K18" i="6" s="1"/>
  <c r="L17" i="6"/>
  <c r="K13" i="5"/>
  <c r="B15" i="5"/>
  <c r="J15" i="5" s="1"/>
  <c r="K14" i="5"/>
  <c r="K19" i="6" l="1"/>
  <c r="L18" i="6"/>
  <c r="B16" i="5"/>
  <c r="J16" i="5" s="1"/>
  <c r="K15" i="5"/>
  <c r="K16" i="5" l="1"/>
  <c r="B17" i="5"/>
  <c r="J17" i="5" s="1"/>
  <c r="K17" i="5" l="1"/>
  <c r="B18" i="5"/>
  <c r="J18" i="5" s="1"/>
  <c r="K18" i="5" l="1"/>
  <c r="J19" i="5"/>
</calcChain>
</file>

<file path=xl/sharedStrings.xml><?xml version="1.0" encoding="utf-8"?>
<sst xmlns="http://schemas.openxmlformats.org/spreadsheetml/2006/main" count="26" uniqueCount="15">
  <si>
    <t>TVA L</t>
  </si>
  <si>
    <t>TVA P</t>
  </si>
  <si>
    <t>Boxa 17</t>
  </si>
  <si>
    <t>Perioada</t>
  </si>
  <si>
    <t>TOTAL</t>
  </si>
  <si>
    <t>Si</t>
  </si>
  <si>
    <t>Sold final TVA 12</t>
  </si>
  <si>
    <t>Sold final TVA</t>
  </si>
  <si>
    <t>Corectare</t>
  </si>
  <si>
    <t>Import servicii</t>
  </si>
  <si>
    <t>Contul curent SFS</t>
  </si>
  <si>
    <t>Import servicii L</t>
  </si>
  <si>
    <t>Import servicii P</t>
  </si>
  <si>
    <t>Soldul initial = 328760,65+2226,87=330987,52</t>
  </si>
  <si>
    <t>ENTITATEA : DGG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</si>
</sst>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CCECFF"/>
      <color rgb="FF99FFCC"/>
      <color rgb="FF66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9"/>
  <sheetViews>
    <sheetView workbookViewId="0">
      <selection activeCell="N14" sqref="N14"/>
    </sheetView>
  </sheetViews>
  <sheetFormatPr defaultRowHeight="15" x14ac:dyDescent="0.25"/>
  <cols>
    <col min="1" max="12" width="11.7109375" customWidth="1"/>
  </cols>
  <sheetData>
    <row r="3" spans="1:11" x14ac:dyDescent="0.25">
      <c r="A3" s="3" t="s">
        <v>14</v>
      </c>
      <c r="B3" s="3"/>
      <c r="C3" s="2"/>
      <c r="D3" s="2"/>
      <c r="E3" s="2"/>
      <c r="F3" s="2"/>
      <c r="G3" s="2"/>
      <c r="H3" s="2"/>
      <c r="I3" s="2"/>
      <c r="J3" s="10"/>
      <c r="K3" s="11">
        <v>2022</v>
      </c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30" x14ac:dyDescent="0.25">
      <c r="A6" s="6" t="s">
        <v>3</v>
      </c>
      <c r="B6" s="6" t="s">
        <v>5</v>
      </c>
      <c r="C6" s="6" t="s">
        <v>0</v>
      </c>
      <c r="D6" s="6" t="s">
        <v>1</v>
      </c>
      <c r="E6" s="6" t="s">
        <v>2</v>
      </c>
      <c r="F6" s="8" t="s">
        <v>9</v>
      </c>
      <c r="G6" s="6" t="s">
        <v>8</v>
      </c>
      <c r="H6" s="4" t="s">
        <v>6</v>
      </c>
      <c r="I6" s="6">
        <v>242</v>
      </c>
      <c r="J6" s="4" t="s">
        <v>7</v>
      </c>
      <c r="K6" s="8" t="s">
        <v>10</v>
      </c>
    </row>
    <row r="7" spans="1:11" x14ac:dyDescent="0.25">
      <c r="A7" s="1">
        <v>1</v>
      </c>
      <c r="B7" s="1">
        <v>-228615.41</v>
      </c>
      <c r="C7" s="1">
        <v>10791.64</v>
      </c>
      <c r="D7" s="1">
        <v>18027.05</v>
      </c>
      <c r="E7" s="1">
        <v>228615.41</v>
      </c>
      <c r="F7" s="1"/>
      <c r="G7" s="1"/>
      <c r="H7" s="5">
        <f>C7-D7-E7-G17</f>
        <v>-235850.82</v>
      </c>
      <c r="I7" s="1"/>
      <c r="J7" s="5">
        <f>B7+C7-D7+G7-I7</f>
        <v>-235850.82</v>
      </c>
      <c r="K7" s="1">
        <f>J7-H7</f>
        <v>0</v>
      </c>
    </row>
    <row r="8" spans="1:11" x14ac:dyDescent="0.25">
      <c r="A8" s="1">
        <v>2</v>
      </c>
      <c r="B8" s="1">
        <f>J7</f>
        <v>-235850.82</v>
      </c>
      <c r="C8" s="1">
        <v>8781.8799999999992</v>
      </c>
      <c r="D8" s="1">
        <v>17350.16</v>
      </c>
      <c r="E8" s="1">
        <v>235850.82</v>
      </c>
      <c r="F8" s="1">
        <v>1930.82</v>
      </c>
      <c r="G8" s="1"/>
      <c r="H8" s="5">
        <f t="shared" ref="H8:H14" si="0">C8-D8-E8-G8</f>
        <v>-244419.1</v>
      </c>
      <c r="I8" s="1"/>
      <c r="J8" s="5">
        <f>B8+C8-D8+G8-I8+F8</f>
        <v>-242488.28</v>
      </c>
      <c r="K8" s="1">
        <f t="shared" ref="K8:K18" si="1">J8-H8</f>
        <v>1930.820000000007</v>
      </c>
    </row>
    <row r="9" spans="1:11" x14ac:dyDescent="0.25">
      <c r="A9" s="1">
        <v>3</v>
      </c>
      <c r="B9" s="1">
        <f t="shared" ref="B9:B18" si="2">J8</f>
        <v>-242488.28</v>
      </c>
      <c r="C9" s="1">
        <v>12068.82</v>
      </c>
      <c r="D9" s="1">
        <v>20239.669999999998</v>
      </c>
      <c r="E9" s="1">
        <v>244419.1</v>
      </c>
      <c r="F9" s="1">
        <v>1538.36</v>
      </c>
      <c r="G9" s="1"/>
      <c r="H9" s="5">
        <f t="shared" si="0"/>
        <v>-252589.95</v>
      </c>
      <c r="I9" s="1">
        <v>1930.82</v>
      </c>
      <c r="J9" s="5">
        <f t="shared" ref="J9:J18" si="3">B9+C9-D9+G9-I9+F9</f>
        <v>-251051.59000000003</v>
      </c>
      <c r="K9" s="1">
        <f t="shared" si="1"/>
        <v>1538.359999999986</v>
      </c>
    </row>
    <row r="10" spans="1:11" x14ac:dyDescent="0.25">
      <c r="A10" s="1">
        <v>4</v>
      </c>
      <c r="B10" s="1">
        <f t="shared" si="2"/>
        <v>-251051.59000000003</v>
      </c>
      <c r="C10" s="1">
        <v>11238.2</v>
      </c>
      <c r="D10" s="1">
        <v>20738.13</v>
      </c>
      <c r="E10" s="1">
        <v>252589.95</v>
      </c>
      <c r="F10" s="1">
        <v>1964.74</v>
      </c>
      <c r="G10" s="1"/>
      <c r="H10" s="5">
        <f t="shared" si="0"/>
        <v>-262089.88</v>
      </c>
      <c r="I10" s="1">
        <v>1538.36</v>
      </c>
      <c r="J10" s="5">
        <f t="shared" si="3"/>
        <v>-260125.14</v>
      </c>
      <c r="K10" s="1">
        <f t="shared" si="1"/>
        <v>1964.7399999999907</v>
      </c>
    </row>
    <row r="11" spans="1:11" x14ac:dyDescent="0.25">
      <c r="A11" s="1">
        <v>5</v>
      </c>
      <c r="B11" s="1">
        <f t="shared" si="2"/>
        <v>-260125.14</v>
      </c>
      <c r="C11" s="1">
        <v>12968.8</v>
      </c>
      <c r="D11" s="1">
        <v>19810.36</v>
      </c>
      <c r="E11" s="1">
        <v>262089.88</v>
      </c>
      <c r="F11" s="1">
        <v>1950.59</v>
      </c>
      <c r="G11" s="1"/>
      <c r="H11" s="5">
        <f t="shared" si="0"/>
        <v>-268931.44</v>
      </c>
      <c r="I11" s="1">
        <v>1964.74</v>
      </c>
      <c r="J11" s="5">
        <f t="shared" si="3"/>
        <v>-266980.84999999998</v>
      </c>
      <c r="K11" s="1">
        <f t="shared" si="1"/>
        <v>1950.5900000000256</v>
      </c>
    </row>
    <row r="12" spans="1:11" x14ac:dyDescent="0.25">
      <c r="A12" s="1">
        <v>6</v>
      </c>
      <c r="B12" s="1">
        <f t="shared" si="2"/>
        <v>-266980.84999999998</v>
      </c>
      <c r="C12" s="1">
        <v>8344.92</v>
      </c>
      <c r="D12" s="1">
        <v>16234.57</v>
      </c>
      <c r="E12" s="1">
        <v>268931.44</v>
      </c>
      <c r="F12" s="1">
        <v>1924.89</v>
      </c>
      <c r="G12" s="1"/>
      <c r="H12" s="5">
        <f t="shared" si="0"/>
        <v>-276821.09000000003</v>
      </c>
      <c r="I12" s="1">
        <v>1950.59</v>
      </c>
      <c r="J12" s="5">
        <f t="shared" si="3"/>
        <v>-274896.19999999995</v>
      </c>
      <c r="K12" s="1">
        <f t="shared" si="1"/>
        <v>1924.8900000000722</v>
      </c>
    </row>
    <row r="13" spans="1:11" x14ac:dyDescent="0.25">
      <c r="A13" s="1">
        <v>7</v>
      </c>
      <c r="B13" s="1">
        <f t="shared" si="2"/>
        <v>-274896.19999999995</v>
      </c>
      <c r="C13" s="1">
        <v>9138.4</v>
      </c>
      <c r="D13" s="1">
        <v>15335.12</v>
      </c>
      <c r="E13" s="1">
        <v>276821.09000000003</v>
      </c>
      <c r="F13" s="1">
        <v>1255.3800000000001</v>
      </c>
      <c r="G13" s="1"/>
      <c r="H13" s="5">
        <f t="shared" si="0"/>
        <v>-283017.81000000006</v>
      </c>
      <c r="I13" s="1">
        <v>1924.89</v>
      </c>
      <c r="J13" s="5">
        <f t="shared" si="3"/>
        <v>-281762.42999999993</v>
      </c>
      <c r="K13" s="1">
        <f t="shared" si="1"/>
        <v>1255.3800000001211</v>
      </c>
    </row>
    <row r="14" spans="1:11" x14ac:dyDescent="0.25">
      <c r="A14" s="1">
        <v>8</v>
      </c>
      <c r="B14" s="1">
        <f t="shared" si="2"/>
        <v>-281762.42999999993</v>
      </c>
      <c r="C14" s="1">
        <v>11114.46</v>
      </c>
      <c r="D14" s="1">
        <v>16086.34</v>
      </c>
      <c r="E14" s="1">
        <v>283017.81</v>
      </c>
      <c r="F14" s="1">
        <v>1400.44</v>
      </c>
      <c r="G14" s="1"/>
      <c r="H14" s="5">
        <f t="shared" si="0"/>
        <v>-287989.69</v>
      </c>
      <c r="I14" s="1">
        <v>1255.3800000000001</v>
      </c>
      <c r="J14" s="5">
        <f t="shared" si="3"/>
        <v>-286589.24999999994</v>
      </c>
      <c r="K14" s="1">
        <f t="shared" si="1"/>
        <v>1400.4400000000605</v>
      </c>
    </row>
    <row r="15" spans="1:11" x14ac:dyDescent="0.25">
      <c r="A15" s="1">
        <v>9</v>
      </c>
      <c r="B15" s="1">
        <f t="shared" si="2"/>
        <v>-286589.24999999994</v>
      </c>
      <c r="C15" s="1">
        <v>9682.82</v>
      </c>
      <c r="D15" s="1">
        <v>21300.39</v>
      </c>
      <c r="E15" s="1">
        <v>287989.69</v>
      </c>
      <c r="F15" s="1">
        <v>1625.4</v>
      </c>
      <c r="G15" s="1"/>
      <c r="H15" s="5">
        <f t="shared" ref="H15:H18" si="4">C15-D15-E15-G25</f>
        <v>-299607.26</v>
      </c>
      <c r="I15" s="1">
        <v>1400.44</v>
      </c>
      <c r="J15" s="5">
        <f t="shared" si="3"/>
        <v>-297981.85999999993</v>
      </c>
      <c r="K15" s="1">
        <f t="shared" si="1"/>
        <v>1625.4000000000815</v>
      </c>
    </row>
    <row r="16" spans="1:11" x14ac:dyDescent="0.25">
      <c r="A16" s="1">
        <v>10</v>
      </c>
      <c r="B16" s="1">
        <f t="shared" si="2"/>
        <v>-297981.85999999993</v>
      </c>
      <c r="C16" s="1">
        <v>14330.91</v>
      </c>
      <c r="D16" s="1">
        <v>23499.67</v>
      </c>
      <c r="E16" s="1">
        <v>299607.26</v>
      </c>
      <c r="F16" s="1">
        <v>1459.37</v>
      </c>
      <c r="G16" s="1"/>
      <c r="H16" s="5">
        <f t="shared" si="4"/>
        <v>-308776.02</v>
      </c>
      <c r="I16" s="1">
        <v>1625.4</v>
      </c>
      <c r="J16" s="5">
        <f t="shared" si="3"/>
        <v>-307316.64999999997</v>
      </c>
      <c r="K16" s="1">
        <f t="shared" si="1"/>
        <v>1459.3700000000536</v>
      </c>
    </row>
    <row r="17" spans="1:11" x14ac:dyDescent="0.25">
      <c r="A17" s="1">
        <v>11</v>
      </c>
      <c r="B17" s="1">
        <f t="shared" si="2"/>
        <v>-307316.64999999997</v>
      </c>
      <c r="C17" s="1">
        <v>13839.88</v>
      </c>
      <c r="D17" s="1">
        <v>25340.01</v>
      </c>
      <c r="E17" s="1">
        <v>308776.02</v>
      </c>
      <c r="F17" s="1">
        <v>2295.59</v>
      </c>
      <c r="G17" s="1"/>
      <c r="H17" s="5">
        <f t="shared" si="4"/>
        <v>-320276.15000000002</v>
      </c>
      <c r="I17" s="1">
        <v>1459.37</v>
      </c>
      <c r="J17" s="5">
        <f t="shared" si="3"/>
        <v>-317980.55999999994</v>
      </c>
      <c r="K17" s="1">
        <f t="shared" si="1"/>
        <v>2295.5900000000838</v>
      </c>
    </row>
    <row r="18" spans="1:11" x14ac:dyDescent="0.25">
      <c r="A18" s="1">
        <v>12</v>
      </c>
      <c r="B18" s="1">
        <f t="shared" si="2"/>
        <v>-317980.55999999994</v>
      </c>
      <c r="C18" s="1">
        <v>14790.36</v>
      </c>
      <c r="D18" s="1">
        <v>23274.86</v>
      </c>
      <c r="E18" s="1">
        <v>320276.15000000002</v>
      </c>
      <c r="F18" s="1">
        <v>2226.87</v>
      </c>
      <c r="G18" s="1"/>
      <c r="H18" s="5">
        <f t="shared" si="4"/>
        <v>-328760.65000000002</v>
      </c>
      <c r="I18" s="1">
        <v>4522.46</v>
      </c>
      <c r="J18" s="5">
        <f t="shared" si="3"/>
        <v>-328760.64999999997</v>
      </c>
      <c r="K18" s="1">
        <f t="shared" si="1"/>
        <v>0</v>
      </c>
    </row>
    <row r="19" spans="1:11" x14ac:dyDescent="0.25">
      <c r="A19" s="7" t="s">
        <v>4</v>
      </c>
      <c r="B19" s="7"/>
      <c r="C19" s="7">
        <f>SUM(C7:C18)</f>
        <v>137091.09000000003</v>
      </c>
      <c r="D19" s="7">
        <f>SUM(D7:D18)</f>
        <v>237236.32999999996</v>
      </c>
      <c r="E19" s="7"/>
      <c r="F19" s="7">
        <f>SUM(F8:F18)</f>
        <v>19572.449999999997</v>
      </c>
      <c r="G19" s="7"/>
      <c r="H19" s="7"/>
      <c r="I19" s="7">
        <f>SUM(I7:I18)</f>
        <v>19572.449999999997</v>
      </c>
      <c r="J19" s="7">
        <f>J18</f>
        <v>-328760.64999999997</v>
      </c>
      <c r="K19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1"/>
  <sheetViews>
    <sheetView tabSelected="1" workbookViewId="0">
      <selection activeCell="I24" sqref="I24"/>
    </sheetView>
  </sheetViews>
  <sheetFormatPr defaultRowHeight="15" x14ac:dyDescent="0.25"/>
  <cols>
    <col min="1" max="12" width="10.7109375" customWidth="1"/>
    <col min="13" max="13" width="11.7109375" customWidth="1"/>
  </cols>
  <sheetData>
    <row r="3" spans="1:12" x14ac:dyDescent="0.25">
      <c r="A3" s="3" t="s">
        <v>14</v>
      </c>
      <c r="B3" s="3"/>
      <c r="C3" s="2"/>
      <c r="D3" s="2"/>
      <c r="E3" s="2"/>
      <c r="F3" s="2"/>
      <c r="G3" s="2"/>
      <c r="H3" s="2"/>
      <c r="I3" s="2"/>
      <c r="J3" s="2"/>
      <c r="K3" s="10"/>
      <c r="L3" s="12">
        <v>2023</v>
      </c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30" x14ac:dyDescent="0.25">
      <c r="A6" s="6" t="s">
        <v>3</v>
      </c>
      <c r="B6" s="6" t="s">
        <v>5</v>
      </c>
      <c r="C6" s="6" t="s">
        <v>0</v>
      </c>
      <c r="D6" s="8" t="s">
        <v>11</v>
      </c>
      <c r="E6" s="6" t="s">
        <v>1</v>
      </c>
      <c r="F6" s="8" t="s">
        <v>12</v>
      </c>
      <c r="G6" s="6" t="s">
        <v>2</v>
      </c>
      <c r="H6" s="6" t="s">
        <v>8</v>
      </c>
      <c r="I6" s="4" t="s">
        <v>6</v>
      </c>
      <c r="J6" s="6">
        <v>242</v>
      </c>
      <c r="K6" s="4" t="s">
        <v>7</v>
      </c>
      <c r="L6" s="8" t="s">
        <v>10</v>
      </c>
    </row>
    <row r="7" spans="1:12" x14ac:dyDescent="0.25">
      <c r="A7" s="1">
        <v>1</v>
      </c>
      <c r="B7" s="1">
        <v>-330987.52000000002</v>
      </c>
      <c r="C7" s="1">
        <v>11936.96</v>
      </c>
      <c r="D7" s="1">
        <v>2432.44</v>
      </c>
      <c r="E7" s="1">
        <v>19086.400000000001</v>
      </c>
      <c r="F7" s="1">
        <v>2432.44</v>
      </c>
      <c r="G7" s="1">
        <v>330987.52000000002</v>
      </c>
      <c r="H7" s="1"/>
      <c r="I7" s="5">
        <f>C7+D7-E7-F7-G7</f>
        <v>-338136.96</v>
      </c>
      <c r="J7" s="1">
        <v>2432.4</v>
      </c>
      <c r="K7" s="5">
        <f>B7+C7+D7-E7-F7+H7-J7</f>
        <v>-340569.36000000004</v>
      </c>
      <c r="L7" s="1">
        <f>K7-I7</f>
        <v>-2432.4000000000233</v>
      </c>
    </row>
    <row r="8" spans="1:12" x14ac:dyDescent="0.25">
      <c r="A8" s="1">
        <v>2</v>
      </c>
      <c r="B8" s="1">
        <f>K7</f>
        <v>-340569.36000000004</v>
      </c>
      <c r="C8" s="1"/>
      <c r="D8" s="1"/>
      <c r="E8" s="1"/>
      <c r="F8" s="1"/>
      <c r="G8" s="1"/>
      <c r="H8" s="1"/>
      <c r="I8" s="5">
        <f t="shared" ref="I8:I18" si="0">C8+D8-E8-F8-G8</f>
        <v>0</v>
      </c>
      <c r="J8" s="1"/>
      <c r="K8" s="5">
        <f t="shared" ref="K8:K18" si="1">B8+C8+D8-E8-F8+H8-J8</f>
        <v>-340569.36000000004</v>
      </c>
      <c r="L8" s="1">
        <f t="shared" ref="L8:L18" si="2">K8-I8</f>
        <v>-340569.36000000004</v>
      </c>
    </row>
    <row r="9" spans="1:12" x14ac:dyDescent="0.25">
      <c r="A9" s="1">
        <v>3</v>
      </c>
      <c r="B9" s="1">
        <f t="shared" ref="B9:B18" si="3">K8</f>
        <v>-340569.36000000004</v>
      </c>
      <c r="C9" s="1"/>
      <c r="D9" s="1"/>
      <c r="E9" s="1"/>
      <c r="F9" s="1"/>
      <c r="G9" s="1"/>
      <c r="H9" s="1"/>
      <c r="I9" s="5">
        <f t="shared" si="0"/>
        <v>0</v>
      </c>
      <c r="J9" s="1"/>
      <c r="K9" s="5">
        <f t="shared" si="1"/>
        <v>-340569.36000000004</v>
      </c>
      <c r="L9" s="1">
        <f t="shared" si="2"/>
        <v>-340569.36000000004</v>
      </c>
    </row>
    <row r="10" spans="1:12" x14ac:dyDescent="0.25">
      <c r="A10" s="1">
        <v>4</v>
      </c>
      <c r="B10" s="1">
        <f t="shared" si="3"/>
        <v>-340569.36000000004</v>
      </c>
      <c r="C10" s="1"/>
      <c r="D10" s="1"/>
      <c r="E10" s="1"/>
      <c r="F10" s="1"/>
      <c r="G10" s="1"/>
      <c r="H10" s="1"/>
      <c r="I10" s="5">
        <f t="shared" si="0"/>
        <v>0</v>
      </c>
      <c r="J10" s="1"/>
      <c r="K10" s="5">
        <f t="shared" si="1"/>
        <v>-340569.36000000004</v>
      </c>
      <c r="L10" s="1">
        <f t="shared" si="2"/>
        <v>-340569.36000000004</v>
      </c>
    </row>
    <row r="11" spans="1:12" x14ac:dyDescent="0.25">
      <c r="A11" s="1">
        <v>5</v>
      </c>
      <c r="B11" s="1">
        <f t="shared" si="3"/>
        <v>-340569.36000000004</v>
      </c>
      <c r="C11" s="1"/>
      <c r="D11" s="1"/>
      <c r="E11" s="1"/>
      <c r="F11" s="1"/>
      <c r="G11" s="1"/>
      <c r="H11" s="1"/>
      <c r="I11" s="5">
        <f t="shared" si="0"/>
        <v>0</v>
      </c>
      <c r="J11" s="1"/>
      <c r="K11" s="5">
        <f t="shared" si="1"/>
        <v>-340569.36000000004</v>
      </c>
      <c r="L11" s="1">
        <f t="shared" si="2"/>
        <v>-340569.36000000004</v>
      </c>
    </row>
    <row r="12" spans="1:12" x14ac:dyDescent="0.25">
      <c r="A12" s="1">
        <v>6</v>
      </c>
      <c r="B12" s="1">
        <f t="shared" si="3"/>
        <v>-340569.36000000004</v>
      </c>
      <c r="C12" s="1"/>
      <c r="D12" s="1"/>
      <c r="E12" s="1"/>
      <c r="F12" s="1"/>
      <c r="G12" s="1"/>
      <c r="H12" s="1"/>
      <c r="I12" s="5">
        <f t="shared" si="0"/>
        <v>0</v>
      </c>
      <c r="J12" s="1"/>
      <c r="K12" s="5">
        <f t="shared" si="1"/>
        <v>-340569.36000000004</v>
      </c>
      <c r="L12" s="1">
        <f t="shared" si="2"/>
        <v>-340569.36000000004</v>
      </c>
    </row>
    <row r="13" spans="1:12" x14ac:dyDescent="0.25">
      <c r="A13" s="1">
        <v>7</v>
      </c>
      <c r="B13" s="1">
        <f t="shared" si="3"/>
        <v>-340569.36000000004</v>
      </c>
      <c r="C13" s="1"/>
      <c r="D13" s="1"/>
      <c r="E13" s="1"/>
      <c r="F13" s="1"/>
      <c r="G13" s="1"/>
      <c r="H13" s="1"/>
      <c r="I13" s="5">
        <f t="shared" si="0"/>
        <v>0</v>
      </c>
      <c r="J13" s="1"/>
      <c r="K13" s="5">
        <f t="shared" si="1"/>
        <v>-340569.36000000004</v>
      </c>
      <c r="L13" s="1">
        <f t="shared" si="2"/>
        <v>-340569.36000000004</v>
      </c>
    </row>
    <row r="14" spans="1:12" x14ac:dyDescent="0.25">
      <c r="A14" s="1">
        <v>8</v>
      </c>
      <c r="B14" s="1">
        <f t="shared" si="3"/>
        <v>-340569.36000000004</v>
      </c>
      <c r="C14" s="1"/>
      <c r="D14" s="1"/>
      <c r="E14" s="1"/>
      <c r="F14" s="1"/>
      <c r="G14" s="1"/>
      <c r="H14" s="1"/>
      <c r="I14" s="5">
        <f t="shared" si="0"/>
        <v>0</v>
      </c>
      <c r="J14" s="1"/>
      <c r="K14" s="5">
        <f t="shared" si="1"/>
        <v>-340569.36000000004</v>
      </c>
      <c r="L14" s="1">
        <f t="shared" si="2"/>
        <v>-340569.36000000004</v>
      </c>
    </row>
    <row r="15" spans="1:12" x14ac:dyDescent="0.25">
      <c r="A15" s="1">
        <v>9</v>
      </c>
      <c r="B15" s="1">
        <f t="shared" si="3"/>
        <v>-340569.36000000004</v>
      </c>
      <c r="C15" s="1"/>
      <c r="D15" s="1"/>
      <c r="E15" s="1"/>
      <c r="F15" s="1"/>
      <c r="G15" s="1"/>
      <c r="H15" s="1"/>
      <c r="I15" s="5">
        <f t="shared" si="0"/>
        <v>0</v>
      </c>
      <c r="J15" s="1"/>
      <c r="K15" s="5">
        <f t="shared" si="1"/>
        <v>-340569.36000000004</v>
      </c>
      <c r="L15" s="1">
        <f t="shared" si="2"/>
        <v>-340569.36000000004</v>
      </c>
    </row>
    <row r="16" spans="1:12" x14ac:dyDescent="0.25">
      <c r="A16" s="1">
        <v>10</v>
      </c>
      <c r="B16" s="1">
        <f t="shared" si="3"/>
        <v>-340569.36000000004</v>
      </c>
      <c r="C16" s="1"/>
      <c r="D16" s="1"/>
      <c r="E16" s="1"/>
      <c r="F16" s="1"/>
      <c r="G16" s="1"/>
      <c r="H16" s="1"/>
      <c r="I16" s="5">
        <f t="shared" si="0"/>
        <v>0</v>
      </c>
      <c r="J16" s="1"/>
      <c r="K16" s="5">
        <f t="shared" si="1"/>
        <v>-340569.36000000004</v>
      </c>
      <c r="L16" s="1">
        <f t="shared" si="2"/>
        <v>-340569.36000000004</v>
      </c>
    </row>
    <row r="17" spans="1:12" x14ac:dyDescent="0.25">
      <c r="A17" s="1">
        <v>11</v>
      </c>
      <c r="B17" s="1">
        <f t="shared" si="3"/>
        <v>-340569.36000000004</v>
      </c>
      <c r="C17" s="1"/>
      <c r="D17" s="1"/>
      <c r="E17" s="1"/>
      <c r="F17" s="1"/>
      <c r="G17" s="1"/>
      <c r="H17" s="1"/>
      <c r="I17" s="5">
        <f t="shared" si="0"/>
        <v>0</v>
      </c>
      <c r="J17" s="1"/>
      <c r="K17" s="5">
        <f t="shared" si="1"/>
        <v>-340569.36000000004</v>
      </c>
      <c r="L17" s="1">
        <f t="shared" si="2"/>
        <v>-340569.36000000004</v>
      </c>
    </row>
    <row r="18" spans="1:12" x14ac:dyDescent="0.25">
      <c r="A18" s="1">
        <v>12</v>
      </c>
      <c r="B18" s="1">
        <f t="shared" si="3"/>
        <v>-340569.36000000004</v>
      </c>
      <c r="C18" s="1"/>
      <c r="D18" s="1"/>
      <c r="E18" s="1"/>
      <c r="F18" s="1"/>
      <c r="G18" s="1"/>
      <c r="H18" s="1"/>
      <c r="I18" s="5">
        <f t="shared" si="0"/>
        <v>0</v>
      </c>
      <c r="J18" s="1"/>
      <c r="K18" s="5">
        <f t="shared" si="1"/>
        <v>-340569.36000000004</v>
      </c>
      <c r="L18" s="1">
        <f t="shared" si="2"/>
        <v>-340569.36000000004</v>
      </c>
    </row>
    <row r="19" spans="1:12" x14ac:dyDescent="0.25">
      <c r="A19" s="7" t="s">
        <v>4</v>
      </c>
      <c r="B19" s="7"/>
      <c r="C19" s="7">
        <f>SUM(C7:C18)</f>
        <v>11936.96</v>
      </c>
      <c r="D19" s="7"/>
      <c r="E19" s="7">
        <f>SUM(E7:E18)</f>
        <v>19086.400000000001</v>
      </c>
      <c r="F19" s="7"/>
      <c r="G19" s="7"/>
      <c r="H19" s="7"/>
      <c r="I19" s="7"/>
      <c r="J19" s="7">
        <f>SUM(J7:J18)</f>
        <v>2432.4</v>
      </c>
      <c r="K19" s="7">
        <f>K18</f>
        <v>-340569.36000000004</v>
      </c>
      <c r="L19" s="9"/>
    </row>
    <row r="21" spans="1:12" x14ac:dyDescent="0.25">
      <c r="B21" t="s">
        <v>13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2023-03-04T16:46:27Z</dcterms:modified>
</cp:coreProperties>
</file>